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technika'!$B$1:$T$27</definedName>
  </definedNames>
  <calcPr calcId="145621"/>
</workbook>
</file>

<file path=xl/calcChain.xml><?xml version="1.0" encoding="utf-8"?>
<calcChain xmlns="http://schemas.openxmlformats.org/spreadsheetml/2006/main">
  <c r="S14" i="1" l="1"/>
  <c r="T14" i="1"/>
  <c r="S15" i="1"/>
  <c r="T15" i="1"/>
  <c r="S16" i="1"/>
  <c r="T16" i="1"/>
  <c r="S17" i="1"/>
  <c r="T17" i="1"/>
  <c r="S18" i="1"/>
  <c r="T18" i="1"/>
  <c r="P14" i="1"/>
  <c r="P15" i="1"/>
  <c r="P16" i="1"/>
  <c r="P17" i="1"/>
  <c r="P18" i="1"/>
  <c r="S13" i="1" l="1"/>
  <c r="T13" i="1"/>
  <c r="P13" i="1"/>
  <c r="P8" i="1" l="1"/>
  <c r="P9" i="1"/>
  <c r="P10" i="1"/>
  <c r="P11" i="1"/>
  <c r="P12" i="1"/>
  <c r="P7" i="1"/>
  <c r="Q21" i="1" l="1"/>
  <c r="S12" i="1"/>
  <c r="T12" i="1"/>
  <c r="S8" i="1" l="1"/>
  <c r="T8" i="1"/>
  <c r="S9" i="1"/>
  <c r="T9" i="1"/>
  <c r="S10" i="1"/>
  <c r="T10" i="1"/>
  <c r="S11" i="1"/>
  <c r="T11" i="1"/>
  <c r="S7" i="1" l="1"/>
  <c r="R21" i="1" s="1"/>
  <c r="T7" i="1"/>
</calcChain>
</file>

<file path=xl/sharedStrings.xml><?xml version="1.0" encoding="utf-8"?>
<sst xmlns="http://schemas.openxmlformats.org/spreadsheetml/2006/main" count="98" uniqueCount="75">
  <si>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</si>
  <si>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</si>
  <si>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</si>
  <si>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</si>
  <si>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</si>
  <si>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</si>
  <si>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</si>
  <si>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</si>
  <si>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</si>
  <si>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</si>
  <si>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</si>
  <si>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</si>
  <si>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</si>
  <si>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30234600-4 - Flash paměť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</si>
  <si>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</si>
  <si>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</si>
  <si>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</si>
  <si>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</si>
  <si>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</si>
  <si>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</si>
  <si>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</si>
  <si>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</si>
  <si>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</si>
  <si>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</si>
  <si>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</si>
  <si>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</si>
  <si>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</si>
  <si>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</si>
  <si>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</si>
  <si>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</si>
  <si>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</si>
  <si>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</si>
  <si>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</si>
  <si>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</si>
  <si>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>Pokud financováno z projektových prostředků, pak ŘEŠITEL uvede: NÁZEV A ČÍSLO DOTAČNÍHO PROJEKTU</t>
  </si>
  <si>
    <t xml:space="preserve">Příloha č. 2 Kupní smlouvy - technická specifikace
Výpočetní technika (III.) 015-2021 </t>
  </si>
  <si>
    <t>Kabel Display port</t>
  </si>
  <si>
    <t>ks</t>
  </si>
  <si>
    <t>Redukce Display port / DVI</t>
  </si>
  <si>
    <t>Redukce Display port /  HDMI</t>
  </si>
  <si>
    <t>Redukce HDMI / VGA</t>
  </si>
  <si>
    <t>Samostatná faktura</t>
  </si>
  <si>
    <t>NE</t>
  </si>
  <si>
    <t>Ing. Jiří Basl, PhD., 
Tel.: 37763 4249,
603 216 039</t>
  </si>
  <si>
    <t>Univerzitní 26,
301 00 Plzeň,
Fakulta elektrotechnická - Děkanát,
místnost EK 502</t>
  </si>
  <si>
    <t>Adaptér HDMI-VGA, M/F s krátkým kabelem do 0,2 m.</t>
  </si>
  <si>
    <t>Adaptér DisplayPort-HDMI, M/F s krátkým kabelem do 0,2 m.</t>
  </si>
  <si>
    <t>Redukce Display port / DVI, provedení s krátkým kabelem 0,2 m.</t>
  </si>
  <si>
    <t xml:space="preserve">Kabel Display port M/M, délka min. 1 m. </t>
  </si>
  <si>
    <t>Kabel Display port M/M, délka min. 2 m.</t>
  </si>
  <si>
    <t>Náhradní baterie do nepřerušitelných zdrojů napájení (UPS)</t>
  </si>
  <si>
    <t>Životnost min. 6 let.</t>
  </si>
  <si>
    <t>Ing. Libor Šmíd, 
Tel.: 37763 2849</t>
  </si>
  <si>
    <t>Univerzitní 20,
301 00 Plzeň,
Centrum informatizace a výpočetní techniky -  Odbor Infrastruktury ICT,
místnost UI 418</t>
  </si>
  <si>
    <t>Odkaz na splnění požadavku                Energy star</t>
  </si>
  <si>
    <t xml:space="preserve">Záložní zdroj UPS </t>
  </si>
  <si>
    <t>1000VA/600W s informačním LCD displejem.
Osm zásuvek s přepěťovou ochranou. 
Výkon min. 600 W a kapacita min. 1000 VA. 
Možnost chráněného připojení pro telefon, modem, DSL, fax (RJ-11) a 10/100/1000 Base-T Ethernet (RJ-45). 
Technologie: Line-interaktivní.
Doba nabíjení: max. 8 hod.
Ochrana síťového kabelu, ochrana telefonní linky.
Počet zásuvek: min. 8.
Typ zásuvek: 8x FR.
Fáze (vstup/výstup): 1:1.
Počet baterií: 1.
Barva se preferuje černá. 
Doba zálohování - 50% zátěž: 6 min.
Doba zálohování - 100% zátěž: 1 min.
AVR, LCD displej, USB pro nabíjení mobilních zařízení.
Rozměry max.: šířka 170 mm, výška 120 mm, hloubka 290 mm.
Hmotnost max. 6,5 kg.</t>
  </si>
  <si>
    <t>Hana Zavitkovská,
Tel.: 37763 6341</t>
  </si>
  <si>
    <t xml:space="preserve">
Chodské nám. 1,
301 00 Plzeň 3 - Jižní Předměstí,
Fakulta pedagogická - Katedra pedagogiky, 
místnost CH 206</t>
  </si>
  <si>
    <t>HDMI kabel</t>
  </si>
  <si>
    <t>Dokovací stanice</t>
  </si>
  <si>
    <t>USB síťová karta</t>
  </si>
  <si>
    <t>Denisa Hrubá, 
Tel.: 37763 1856</t>
  </si>
  <si>
    <t>Univerzitní 8,
301 00 Plzeň,
Rektorát - kolící a ubytovací zařízení Nečtiny,
místnost UR 116</t>
  </si>
  <si>
    <t>Úhlopříčka 24".
Rozlšení min. full HD, 1920x1080.
Porty HDMI, DisplayPort, USB.
IPS, nastavitelná výška.</t>
  </si>
  <si>
    <t>Monitor 24"</t>
  </si>
  <si>
    <t>Délka min. 1,5 m.</t>
  </si>
  <si>
    <t>Dokovací stanice USB-C, 2x DisplayPort, 2x HDMI, Power Delivery 85W, 4x USB-A. 
LAN, Audio, kabel min. 100 cm, napájecí zdroj, napajení notebooku přes USB-C.</t>
  </si>
  <si>
    <t>Podpora rychlostí 10/100/1000 Mbit/s.
Rozhraní USB-C.
Počet portů RJ-45: 1.
Funkce Wake-on-LAN, Plug &amp; Play, LED indikace.</t>
  </si>
  <si>
    <t>Ing. Jaroslav Toninger,
Tel.: 606 665 162</t>
  </si>
  <si>
    <t>Technická 8, 
301 00 Plzeň,
Fakulta aplikovaných věd - Děkanát,
místnost UC 133</t>
  </si>
  <si>
    <t>SSD disk
Rozhraní: SATA 6Gb/s.
Formát disku: 2,5".
Kapacita: min. 500 GB.
Sekvenční čtení: min. 550 MB/sec.
Sekvenční zápis: min. 510 MB/sec.
MTTF min.: 1.5 Million hodin.
Záruka min. 60 měsíců.</t>
  </si>
  <si>
    <t>Záruka na zboží min. 60 měsíců.</t>
  </si>
  <si>
    <t>SSD 500GB</t>
  </si>
  <si>
    <t>Bezúdržbový, plynotěsný, olověný akumulátor s životností min. 6 let.
Rozměry včetně vývodů: 151 x 65 x 100 mm s tolerancí +/- 1 mm.
Napětí: 12V.
Kapacita: min. 7,2Ah.
Konektory: Faston 250 (6,3 mm).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</si>
</sst>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21" fillId="0" borderId="0" xfId="0" applyFont="1" applyAlignment="1">
      <alignment horizontal="left"/>
    </xf>
    <xf numFmtId="0" fontId="21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3" fillId="0" borderId="0" xfId="0" applyFont="1" applyAlignment="1">
      <alignment horizontal="left"/>
    </xf>
    <xf numFmtId="0" fontId="0" fillId="0" borderId="0" xfId="0" applyFill="1" applyBorder="1"/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right" vertical="center" indent="1"/>
    </xf>
    <xf numFmtId="0" fontId="7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0" fontId="4" fillId="6" borderId="14" xfId="0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horizontal="left" vertical="center" wrapText="1"/>
    </xf>
    <xf numFmtId="0" fontId="4" fillId="6" borderId="12" xfId="0" applyFont="1" applyFill="1" applyBorder="1" applyAlignment="1">
      <alignment horizontal="left" vertical="center" wrapText="1"/>
    </xf>
    <xf numFmtId="165" fontId="0" fillId="0" borderId="1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3" fontId="0" fillId="2" borderId="28" xfId="0" applyNumberForma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right" vertical="center" indent="1"/>
    </xf>
    <xf numFmtId="0" fontId="0" fillId="3" borderId="26" xfId="0" applyFill="1" applyBorder="1" applyAlignment="1">
      <alignment horizontal="center" vertical="center" wrapText="1"/>
    </xf>
    <xf numFmtId="3" fontId="0" fillId="2" borderId="29" xfId="0" applyNumberFormat="1" applyFill="1" applyBorder="1" applyAlignment="1">
      <alignment horizontal="center" vertical="center" wrapText="1"/>
    </xf>
    <xf numFmtId="3" fontId="0" fillId="3" borderId="30" xfId="0" applyNumberForma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right" vertical="center" indent="1"/>
    </xf>
    <xf numFmtId="164" fontId="0" fillId="3" borderId="30" xfId="0" applyNumberFormat="1" applyFill="1" applyBorder="1" applyAlignment="1">
      <alignment horizontal="right" vertical="center" indent="1"/>
    </xf>
    <xf numFmtId="0" fontId="0" fillId="0" borderId="30" xfId="0" applyBorder="1" applyAlignment="1">
      <alignment horizontal="center" vertical="center"/>
    </xf>
    <xf numFmtId="164" fontId="0" fillId="3" borderId="8" xfId="0" applyNumberFormat="1" applyFill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5" fontId="0" fillId="0" borderId="31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2" fillId="3" borderId="30" xfId="0" applyFont="1" applyFill="1" applyBorder="1" applyAlignment="1">
      <alignment horizontal="center" vertical="center" wrapText="1"/>
    </xf>
    <xf numFmtId="3" fontId="0" fillId="2" borderId="32" xfId="0" applyNumberFormat="1" applyFill="1" applyBorder="1" applyAlignment="1">
      <alignment horizontal="center" vertical="center" wrapText="1"/>
    </xf>
    <xf numFmtId="3" fontId="0" fillId="3" borderId="33" xfId="0" applyNumberFormat="1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164" fontId="0" fillId="0" borderId="33" xfId="0" applyNumberFormat="1" applyBorder="1" applyAlignment="1">
      <alignment horizontal="right" vertical="center" indent="1"/>
    </xf>
    <xf numFmtId="164" fontId="0" fillId="3" borderId="33" xfId="0" applyNumberFormat="1" applyFill="1" applyBorder="1" applyAlignment="1">
      <alignment horizontal="right" vertical="center" indent="1"/>
    </xf>
    <xf numFmtId="165" fontId="0" fillId="0" borderId="34" xfId="0" applyNumberFormat="1" applyBorder="1" applyAlignment="1">
      <alignment horizontal="right" vertical="center" indent="1"/>
    </xf>
    <xf numFmtId="0" fontId="0" fillId="0" borderId="33" xfId="0" applyBorder="1" applyAlignment="1">
      <alignment horizontal="center" vertical="center"/>
    </xf>
    <xf numFmtId="3" fontId="0" fillId="2" borderId="35" xfId="0" applyNumberForma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3" fontId="0" fillId="3" borderId="36" xfId="0" applyNumberFormat="1" applyFill="1" applyBorder="1" applyAlignment="1">
      <alignment horizontal="center" vertical="center" wrapText="1"/>
    </xf>
    <xf numFmtId="0" fontId="0" fillId="3" borderId="36" xfId="0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center" vertical="center" wrapText="1"/>
    </xf>
    <xf numFmtId="164" fontId="0" fillId="0" borderId="36" xfId="0" applyNumberFormat="1" applyBorder="1" applyAlignment="1">
      <alignment horizontal="right" vertical="center" indent="1"/>
    </xf>
    <xf numFmtId="164" fontId="0" fillId="3" borderId="36" xfId="0" applyNumberFormat="1" applyFill="1" applyBorder="1" applyAlignment="1">
      <alignment horizontal="right" vertical="center" indent="1"/>
    </xf>
    <xf numFmtId="165" fontId="0" fillId="0" borderId="38" xfId="0" applyNumberFormat="1" applyBorder="1" applyAlignment="1">
      <alignment horizontal="right" vertical="center" indent="1"/>
    </xf>
    <xf numFmtId="0" fontId="0" fillId="0" borderId="36" xfId="0" applyBorder="1" applyAlignment="1">
      <alignment horizontal="center" vertical="center"/>
    </xf>
    <xf numFmtId="0" fontId="2" fillId="6" borderId="30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6" borderId="36" xfId="0" applyFont="1" applyFill="1" applyBorder="1" applyAlignment="1">
      <alignment horizontal="left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6" borderId="33" xfId="0" applyFont="1" applyFill="1" applyBorder="1" applyAlignment="1">
      <alignment horizontal="center" vertical="center" wrapText="1"/>
    </xf>
    <xf numFmtId="0" fontId="2" fillId="6" borderId="33" xfId="0" applyFont="1" applyFill="1" applyBorder="1" applyAlignment="1">
      <alignment horizontal="left" vertical="center" wrapText="1"/>
    </xf>
    <xf numFmtId="0" fontId="1" fillId="6" borderId="25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3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37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12"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2149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3463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5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3463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3463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3463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1905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91440</xdr:colOff>
      <xdr:row>77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1903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1905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1911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2150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4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0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0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91440</xdr:colOff>
      <xdr:row>194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91440</xdr:colOff>
      <xdr:row>86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3463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2839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5079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1886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2837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2837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1912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3463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3463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2839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5079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1886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2837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2837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1912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1905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1911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1911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6723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1911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6722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1911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1911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3464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1911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83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3463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2839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2174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1886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1911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1911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2837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2837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1912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8"/>
  <sheetViews>
    <sheetView tabSelected="1" topLeftCell="G1" zoomScale="62" zoomScaleNormal="62" workbookViewId="0">
      <selection activeCell="M2" sqref="M2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44.90625" style="1" customWidth="1"/>
    <col min="4" max="4" width="12.36328125" style="2" customWidth="1"/>
    <col min="5" max="5" width="10.54296875" style="3" customWidth="1"/>
    <col min="6" max="6" width="93.453125" style="1" customWidth="1"/>
    <col min="7" max="7" width="29.6328125" style="4" bestFit="1" customWidth="1"/>
    <col min="8" max="8" width="29.6328125" style="4" customWidth="1"/>
    <col min="9" max="9" width="21.81640625" style="4" customWidth="1"/>
    <col min="10" max="10" width="19.36328125" style="1" bestFit="1" customWidth="1"/>
    <col min="11" max="11" width="27.54296875" style="5" hidden="1" customWidth="1"/>
    <col min="12" max="12" width="29.36328125" style="5" customWidth="1"/>
    <col min="13" max="13" width="27" style="5" customWidth="1"/>
    <col min="14" max="14" width="36.453125" style="4" customWidth="1"/>
    <col min="15" max="15" width="26" style="4" customWidth="1"/>
    <col min="16" max="16" width="17.1796875" style="4" hidden="1" customWidth="1"/>
    <col min="17" max="17" width="20.6328125" style="5" bestFit="1" customWidth="1"/>
    <col min="18" max="18" width="23.90625" style="5" customWidth="1"/>
    <col min="19" max="19" width="21" style="5" bestFit="1" customWidth="1"/>
    <col min="20" max="20" width="20.6328125" style="5" customWidth="1"/>
    <col min="21" max="21" width="9.90625" style="5" hidden="1" customWidth="1"/>
    <col min="22" max="22" width="30.08984375" style="6" customWidth="1"/>
    <col min="23" max="16384" width="8.7265625" style="5"/>
  </cols>
  <sheetData>
    <row r="1" spans="1:22" ht="41" customHeight="1" x14ac:dyDescent="0.35">
      <c r="B1" s="149" t="s">
        <v>35</v>
      </c>
      <c r="C1" s="150"/>
      <c r="D1" s="150"/>
      <c r="E1" s="39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" customHeight="1" x14ac:dyDescent="0.35">
      <c r="B3" s="13"/>
      <c r="C3" s="12" t="s">
        <v>0</v>
      </c>
      <c r="D3" s="134"/>
      <c r="E3" s="134"/>
      <c r="F3" s="13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134"/>
      <c r="E4" s="134"/>
      <c r="F4" s="134"/>
      <c r="G4" s="134"/>
      <c r="H4" s="13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147" t="s">
        <v>2</v>
      </c>
      <c r="H5" s="148"/>
      <c r="I5" s="1"/>
      <c r="J5" s="5"/>
      <c r="N5" s="1"/>
      <c r="O5" s="19"/>
      <c r="P5" s="19"/>
      <c r="R5" s="18" t="s">
        <v>2</v>
      </c>
      <c r="V5" s="61"/>
    </row>
    <row r="6" spans="1:22" ht="71" customHeight="1" thickTop="1" thickBot="1" x14ac:dyDescent="0.4">
      <c r="B6" s="62" t="s">
        <v>3</v>
      </c>
      <c r="C6" s="63" t="s">
        <v>16</v>
      </c>
      <c r="D6" s="63" t="s">
        <v>4</v>
      </c>
      <c r="E6" s="63" t="s">
        <v>17</v>
      </c>
      <c r="F6" s="63" t="s">
        <v>18</v>
      </c>
      <c r="G6" s="72" t="s">
        <v>27</v>
      </c>
      <c r="H6" s="73" t="s">
        <v>54</v>
      </c>
      <c r="I6" s="64" t="s">
        <v>19</v>
      </c>
      <c r="J6" s="63" t="s">
        <v>20</v>
      </c>
      <c r="K6" s="63" t="s">
        <v>34</v>
      </c>
      <c r="L6" s="65" t="s">
        <v>21</v>
      </c>
      <c r="M6" s="66" t="s">
        <v>22</v>
      </c>
      <c r="N6" s="65" t="s">
        <v>23</v>
      </c>
      <c r="O6" s="65" t="s">
        <v>28</v>
      </c>
      <c r="P6" s="65" t="s">
        <v>24</v>
      </c>
      <c r="Q6" s="63" t="s">
        <v>5</v>
      </c>
      <c r="R6" s="67" t="s">
        <v>6</v>
      </c>
      <c r="S6" s="135" t="s">
        <v>7</v>
      </c>
      <c r="T6" s="68" t="s">
        <v>8</v>
      </c>
      <c r="U6" s="65" t="s">
        <v>25</v>
      </c>
      <c r="V6" s="65" t="s">
        <v>26</v>
      </c>
    </row>
    <row r="7" spans="1:22" ht="55.5" customHeight="1" thickTop="1" thickBot="1" x14ac:dyDescent="0.4">
      <c r="A7" s="20"/>
      <c r="B7" s="69">
        <v>1</v>
      </c>
      <c r="C7" s="52" t="s">
        <v>36</v>
      </c>
      <c r="D7" s="53">
        <v>2</v>
      </c>
      <c r="E7" s="54" t="s">
        <v>37</v>
      </c>
      <c r="F7" s="76" t="s">
        <v>49</v>
      </c>
      <c r="G7" s="171"/>
      <c r="H7" s="172"/>
      <c r="I7" s="151" t="s">
        <v>41</v>
      </c>
      <c r="J7" s="153" t="s">
        <v>42</v>
      </c>
      <c r="K7" s="153"/>
      <c r="L7" s="165"/>
      <c r="M7" s="163" t="s">
        <v>43</v>
      </c>
      <c r="N7" s="163" t="s">
        <v>44</v>
      </c>
      <c r="O7" s="55">
        <v>14</v>
      </c>
      <c r="P7" s="74">
        <f>D7*Q7</f>
        <v>350</v>
      </c>
      <c r="Q7" s="56">
        <v>175</v>
      </c>
      <c r="R7" s="170"/>
      <c r="S7" s="57">
        <f>D7*R7</f>
        <v>0</v>
      </c>
      <c r="T7" s="58" t="str">
        <f t="shared" ref="T7" si="0">IF(ISNUMBER(R7), IF(R7&gt;Q7,"NEVYHOVUJE","VYHOVUJE")," ")</f>
        <v xml:space="preserve"> </v>
      </c>
      <c r="U7" s="153"/>
      <c r="V7" s="153" t="s">
        <v>14</v>
      </c>
    </row>
    <row r="8" spans="1:22" ht="55.5" customHeight="1" thickTop="1" thickBot="1" x14ac:dyDescent="0.4">
      <c r="A8" s="20"/>
      <c r="B8" s="70">
        <v>2</v>
      </c>
      <c r="C8" s="47" t="s">
        <v>36</v>
      </c>
      <c r="D8" s="40">
        <v>2</v>
      </c>
      <c r="E8" s="41" t="s">
        <v>37</v>
      </c>
      <c r="F8" s="77" t="s">
        <v>48</v>
      </c>
      <c r="G8" s="171"/>
      <c r="H8" s="172"/>
      <c r="I8" s="152"/>
      <c r="J8" s="145"/>
      <c r="K8" s="145"/>
      <c r="L8" s="166"/>
      <c r="M8" s="164"/>
      <c r="N8" s="164"/>
      <c r="O8" s="42">
        <v>14</v>
      </c>
      <c r="P8" s="43">
        <f>D8*Q8</f>
        <v>320</v>
      </c>
      <c r="Q8" s="44">
        <v>160</v>
      </c>
      <c r="R8" s="170"/>
      <c r="S8" s="45">
        <f>D8*R8</f>
        <v>0</v>
      </c>
      <c r="T8" s="46" t="str">
        <f t="shared" ref="T8:T11" si="1">IF(ISNUMBER(R8), IF(R8&gt;Q8,"NEVYHOVUJE","VYHOVUJE")," ")</f>
        <v xml:space="preserve"> </v>
      </c>
      <c r="U8" s="145"/>
      <c r="V8" s="145"/>
    </row>
    <row r="9" spans="1:22" ht="55.5" customHeight="1" thickTop="1" thickBot="1" x14ac:dyDescent="0.4">
      <c r="A9" s="20"/>
      <c r="B9" s="70">
        <v>3</v>
      </c>
      <c r="C9" s="47" t="s">
        <v>38</v>
      </c>
      <c r="D9" s="40">
        <v>1</v>
      </c>
      <c r="E9" s="41" t="s">
        <v>37</v>
      </c>
      <c r="F9" s="77" t="s">
        <v>47</v>
      </c>
      <c r="G9" s="171"/>
      <c r="H9" s="172"/>
      <c r="I9" s="152"/>
      <c r="J9" s="145"/>
      <c r="K9" s="145"/>
      <c r="L9" s="166"/>
      <c r="M9" s="164"/>
      <c r="N9" s="164"/>
      <c r="O9" s="42">
        <v>14</v>
      </c>
      <c r="P9" s="43">
        <f>D9*Q9</f>
        <v>385</v>
      </c>
      <c r="Q9" s="44">
        <v>385</v>
      </c>
      <c r="R9" s="170"/>
      <c r="S9" s="45">
        <f>D9*R9</f>
        <v>0</v>
      </c>
      <c r="T9" s="46" t="str">
        <f t="shared" si="1"/>
        <v xml:space="preserve"> </v>
      </c>
      <c r="U9" s="145"/>
      <c r="V9" s="145"/>
    </row>
    <row r="10" spans="1:22" ht="55.5" customHeight="1" thickTop="1" thickBot="1" x14ac:dyDescent="0.4">
      <c r="A10" s="20"/>
      <c r="B10" s="70">
        <v>4</v>
      </c>
      <c r="C10" s="59" t="s">
        <v>39</v>
      </c>
      <c r="D10" s="40">
        <v>1</v>
      </c>
      <c r="E10" s="41" t="s">
        <v>37</v>
      </c>
      <c r="F10" s="77" t="s">
        <v>46</v>
      </c>
      <c r="G10" s="171"/>
      <c r="H10" s="172"/>
      <c r="I10" s="152"/>
      <c r="J10" s="145"/>
      <c r="K10" s="145"/>
      <c r="L10" s="166"/>
      <c r="M10" s="164"/>
      <c r="N10" s="164"/>
      <c r="O10" s="42">
        <v>14</v>
      </c>
      <c r="P10" s="43">
        <f>D10*Q10</f>
        <v>180</v>
      </c>
      <c r="Q10" s="44">
        <v>180</v>
      </c>
      <c r="R10" s="170"/>
      <c r="S10" s="45">
        <f>D10*R10</f>
        <v>0</v>
      </c>
      <c r="T10" s="46" t="str">
        <f t="shared" si="1"/>
        <v xml:space="preserve"> </v>
      </c>
      <c r="U10" s="145"/>
      <c r="V10" s="145"/>
    </row>
    <row r="11" spans="1:22" ht="55.5" customHeight="1" thickTop="1" thickBot="1" x14ac:dyDescent="0.4">
      <c r="A11" s="20"/>
      <c r="B11" s="71">
        <v>5</v>
      </c>
      <c r="C11" s="60" t="s">
        <v>40</v>
      </c>
      <c r="D11" s="48">
        <v>1</v>
      </c>
      <c r="E11" s="49" t="s">
        <v>37</v>
      </c>
      <c r="F11" s="78" t="s">
        <v>45</v>
      </c>
      <c r="G11" s="171"/>
      <c r="H11" s="172"/>
      <c r="I11" s="152"/>
      <c r="J11" s="145"/>
      <c r="K11" s="145"/>
      <c r="L11" s="166"/>
      <c r="M11" s="164"/>
      <c r="N11" s="164"/>
      <c r="O11" s="50">
        <v>14</v>
      </c>
      <c r="P11" s="75">
        <f>D11*Q11</f>
        <v>270</v>
      </c>
      <c r="Q11" s="51">
        <v>270</v>
      </c>
      <c r="R11" s="170"/>
      <c r="S11" s="79">
        <f>D11*R11</f>
        <v>0</v>
      </c>
      <c r="T11" s="80" t="str">
        <f t="shared" si="1"/>
        <v xml:space="preserve"> </v>
      </c>
      <c r="U11" s="145"/>
      <c r="V11" s="145"/>
    </row>
    <row r="12" spans="1:22" ht="117.65" customHeight="1" thickTop="1" thickBot="1" x14ac:dyDescent="0.4">
      <c r="A12" s="20"/>
      <c r="B12" s="81">
        <v>6</v>
      </c>
      <c r="C12" s="82" t="s">
        <v>50</v>
      </c>
      <c r="D12" s="83">
        <v>20</v>
      </c>
      <c r="E12" s="136" t="s">
        <v>37</v>
      </c>
      <c r="F12" s="132" t="s">
        <v>74</v>
      </c>
      <c r="G12" s="171"/>
      <c r="H12" s="172"/>
      <c r="I12" s="84" t="s">
        <v>41</v>
      </c>
      <c r="J12" s="136" t="s">
        <v>42</v>
      </c>
      <c r="K12" s="136"/>
      <c r="L12" s="137" t="s">
        <v>51</v>
      </c>
      <c r="M12" s="137" t="s">
        <v>52</v>
      </c>
      <c r="N12" s="137" t="s">
        <v>53</v>
      </c>
      <c r="O12" s="85">
        <v>14</v>
      </c>
      <c r="P12" s="86">
        <f>D12*Q12</f>
        <v>16000</v>
      </c>
      <c r="Q12" s="87">
        <v>800</v>
      </c>
      <c r="R12" s="170"/>
      <c r="S12" s="88">
        <f>D12*R12</f>
        <v>0</v>
      </c>
      <c r="T12" s="89" t="str">
        <f t="shared" ref="T12" si="2">IF(ISNUMBER(R12), IF(R12&gt;Q12,"NEVYHOVUJE","VYHOVUJE")," ")</f>
        <v xml:space="preserve"> </v>
      </c>
      <c r="U12" s="136"/>
      <c r="V12" s="136" t="s">
        <v>14</v>
      </c>
    </row>
    <row r="13" spans="1:22" ht="281.39999999999998" customHeight="1" thickTop="1" thickBot="1" x14ac:dyDescent="0.4">
      <c r="A13" s="20"/>
      <c r="B13" s="90">
        <v>7</v>
      </c>
      <c r="C13" s="82" t="s">
        <v>55</v>
      </c>
      <c r="D13" s="83">
        <v>1</v>
      </c>
      <c r="E13" s="136" t="s">
        <v>37</v>
      </c>
      <c r="F13" s="91" t="s">
        <v>56</v>
      </c>
      <c r="G13" s="171"/>
      <c r="H13" s="172"/>
      <c r="I13" s="92" t="s">
        <v>41</v>
      </c>
      <c r="J13" s="136" t="s">
        <v>42</v>
      </c>
      <c r="K13" s="136"/>
      <c r="L13" s="137"/>
      <c r="M13" s="93" t="s">
        <v>57</v>
      </c>
      <c r="N13" s="93" t="s">
        <v>58</v>
      </c>
      <c r="O13" s="94">
        <v>14</v>
      </c>
      <c r="P13" s="86">
        <f>D13*Q13</f>
        <v>2500</v>
      </c>
      <c r="Q13" s="95">
        <v>2500</v>
      </c>
      <c r="R13" s="170"/>
      <c r="S13" s="88">
        <f>D13*R13</f>
        <v>0</v>
      </c>
      <c r="T13" s="89" t="str">
        <f t="shared" ref="T13" si="3">IF(ISNUMBER(R13), IF(R13&gt;Q13,"NEVYHOVUJE","VYHOVUJE")," ")</f>
        <v xml:space="preserve"> </v>
      </c>
      <c r="U13" s="96"/>
      <c r="V13" s="136" t="s">
        <v>14</v>
      </c>
    </row>
    <row r="14" spans="1:22" ht="85.75" customHeight="1" thickTop="1" thickBot="1" x14ac:dyDescent="0.4">
      <c r="A14" s="20"/>
      <c r="B14" s="97">
        <v>8</v>
      </c>
      <c r="C14" s="108" t="s">
        <v>65</v>
      </c>
      <c r="D14" s="98">
        <v>1</v>
      </c>
      <c r="E14" s="99" t="s">
        <v>37</v>
      </c>
      <c r="F14" s="126" t="s">
        <v>64</v>
      </c>
      <c r="G14" s="171"/>
      <c r="H14" s="172"/>
      <c r="I14" s="167" t="s">
        <v>41</v>
      </c>
      <c r="J14" s="144" t="s">
        <v>42</v>
      </c>
      <c r="K14" s="144"/>
      <c r="L14" s="141"/>
      <c r="M14" s="138" t="s">
        <v>62</v>
      </c>
      <c r="N14" s="138" t="s">
        <v>63</v>
      </c>
      <c r="O14" s="100">
        <v>14</v>
      </c>
      <c r="P14" s="101">
        <f>D14*Q14</f>
        <v>5500</v>
      </c>
      <c r="Q14" s="102">
        <v>5500</v>
      </c>
      <c r="R14" s="170"/>
      <c r="S14" s="106">
        <f>D14*R14</f>
        <v>0</v>
      </c>
      <c r="T14" s="103" t="str">
        <f t="shared" ref="T14:T18" si="4">IF(ISNUMBER(R14), IF(R14&gt;Q14,"NEVYHOVUJE","VYHOVUJE")," ")</f>
        <v xml:space="preserve"> </v>
      </c>
      <c r="U14" s="144"/>
      <c r="V14" s="144" t="s">
        <v>15</v>
      </c>
    </row>
    <row r="15" spans="1:22" ht="35.4" customHeight="1" thickTop="1" thickBot="1" x14ac:dyDescent="0.4">
      <c r="A15" s="20"/>
      <c r="B15" s="70">
        <v>9</v>
      </c>
      <c r="C15" s="59" t="s">
        <v>59</v>
      </c>
      <c r="D15" s="40">
        <v>1</v>
      </c>
      <c r="E15" s="41" t="s">
        <v>37</v>
      </c>
      <c r="F15" s="127" t="s">
        <v>66</v>
      </c>
      <c r="G15" s="171"/>
      <c r="H15" s="172"/>
      <c r="I15" s="168"/>
      <c r="J15" s="145"/>
      <c r="K15" s="145"/>
      <c r="L15" s="142"/>
      <c r="M15" s="139"/>
      <c r="N15" s="139"/>
      <c r="O15" s="42">
        <v>14</v>
      </c>
      <c r="P15" s="43">
        <f>D15*Q15</f>
        <v>150</v>
      </c>
      <c r="Q15" s="104">
        <v>150</v>
      </c>
      <c r="R15" s="170"/>
      <c r="S15" s="107">
        <f>D15*R15</f>
        <v>0</v>
      </c>
      <c r="T15" s="105" t="str">
        <f t="shared" si="4"/>
        <v xml:space="preserve"> </v>
      </c>
      <c r="U15" s="145"/>
      <c r="V15" s="145"/>
    </row>
    <row r="16" spans="1:22" ht="52.75" customHeight="1" thickTop="1" thickBot="1" x14ac:dyDescent="0.4">
      <c r="A16" s="20"/>
      <c r="B16" s="70">
        <v>10</v>
      </c>
      <c r="C16" s="59" t="s">
        <v>60</v>
      </c>
      <c r="D16" s="40">
        <v>1</v>
      </c>
      <c r="E16" s="41" t="s">
        <v>37</v>
      </c>
      <c r="F16" s="127" t="s">
        <v>67</v>
      </c>
      <c r="G16" s="171"/>
      <c r="H16" s="172"/>
      <c r="I16" s="168"/>
      <c r="J16" s="145"/>
      <c r="K16" s="145"/>
      <c r="L16" s="142"/>
      <c r="M16" s="139"/>
      <c r="N16" s="139"/>
      <c r="O16" s="42">
        <v>14</v>
      </c>
      <c r="P16" s="43">
        <f>D16*Q16</f>
        <v>4500</v>
      </c>
      <c r="Q16" s="104">
        <v>4500</v>
      </c>
      <c r="R16" s="170"/>
      <c r="S16" s="107">
        <f>D16*R16</f>
        <v>0</v>
      </c>
      <c r="T16" s="105" t="str">
        <f t="shared" si="4"/>
        <v xml:space="preserve"> </v>
      </c>
      <c r="U16" s="145"/>
      <c r="V16" s="145"/>
    </row>
    <row r="17" spans="1:22" ht="91.75" customHeight="1" thickTop="1" thickBot="1" x14ac:dyDescent="0.4">
      <c r="A17" s="20"/>
      <c r="B17" s="117">
        <v>11</v>
      </c>
      <c r="C17" s="118" t="s">
        <v>61</v>
      </c>
      <c r="D17" s="119">
        <v>1</v>
      </c>
      <c r="E17" s="120" t="s">
        <v>37</v>
      </c>
      <c r="F17" s="128" t="s">
        <v>68</v>
      </c>
      <c r="G17" s="171"/>
      <c r="H17" s="172"/>
      <c r="I17" s="169"/>
      <c r="J17" s="146"/>
      <c r="K17" s="146"/>
      <c r="L17" s="143"/>
      <c r="M17" s="140"/>
      <c r="N17" s="140"/>
      <c r="O17" s="121">
        <v>14</v>
      </c>
      <c r="P17" s="122">
        <f>D17*Q17</f>
        <v>500</v>
      </c>
      <c r="Q17" s="123">
        <v>500</v>
      </c>
      <c r="R17" s="170"/>
      <c r="S17" s="124">
        <f>D17*R17</f>
        <v>0</v>
      </c>
      <c r="T17" s="125" t="str">
        <f t="shared" si="4"/>
        <v xml:space="preserve"> </v>
      </c>
      <c r="U17" s="146"/>
      <c r="V17" s="146"/>
    </row>
    <row r="18" spans="1:22" ht="152.4" customHeight="1" thickTop="1" thickBot="1" x14ac:dyDescent="0.4">
      <c r="A18" s="20"/>
      <c r="B18" s="109">
        <v>12</v>
      </c>
      <c r="C18" s="129" t="s">
        <v>73</v>
      </c>
      <c r="D18" s="110">
        <v>1</v>
      </c>
      <c r="E18" s="111" t="s">
        <v>37</v>
      </c>
      <c r="F18" s="131" t="s">
        <v>71</v>
      </c>
      <c r="G18" s="171"/>
      <c r="H18" s="172"/>
      <c r="I18" s="129" t="s">
        <v>41</v>
      </c>
      <c r="J18" s="111" t="s">
        <v>42</v>
      </c>
      <c r="K18" s="111"/>
      <c r="L18" s="130" t="s">
        <v>72</v>
      </c>
      <c r="M18" s="130" t="s">
        <v>69</v>
      </c>
      <c r="N18" s="130" t="s">
        <v>70</v>
      </c>
      <c r="O18" s="112">
        <v>14</v>
      </c>
      <c r="P18" s="113">
        <f>D18*Q18</f>
        <v>1600</v>
      </c>
      <c r="Q18" s="114">
        <v>1600</v>
      </c>
      <c r="R18" s="170"/>
      <c r="S18" s="115">
        <f>D18*R18</f>
        <v>0</v>
      </c>
      <c r="T18" s="116" t="str">
        <f t="shared" si="4"/>
        <v xml:space="preserve"> </v>
      </c>
      <c r="U18" s="111"/>
      <c r="V18" s="111" t="s">
        <v>13</v>
      </c>
    </row>
    <row r="19" spans="1:22" ht="15" customHeight="1" thickTop="1" thickBot="1" x14ac:dyDescent="0.4">
      <c r="C19" s="5"/>
      <c r="D19" s="5"/>
      <c r="E19" s="5"/>
      <c r="F19" s="5"/>
      <c r="G19" s="33"/>
      <c r="H19" s="33"/>
      <c r="I19" s="5"/>
      <c r="J19" s="5"/>
      <c r="N19" s="5"/>
      <c r="O19" s="5"/>
      <c r="P19" s="5"/>
    </row>
    <row r="20" spans="1:22" ht="66.75" customHeight="1" thickTop="1" thickBot="1" x14ac:dyDescent="0.4">
      <c r="B20" s="159" t="s">
        <v>9</v>
      </c>
      <c r="C20" s="159"/>
      <c r="D20" s="159"/>
      <c r="E20" s="159"/>
      <c r="F20" s="159"/>
      <c r="G20" s="159"/>
      <c r="H20" s="159"/>
      <c r="I20" s="159"/>
      <c r="J20" s="21"/>
      <c r="K20" s="21"/>
      <c r="L20" s="7"/>
      <c r="M20" s="7"/>
      <c r="N20" s="7"/>
      <c r="O20" s="22"/>
      <c r="P20" s="22"/>
      <c r="Q20" s="23" t="s">
        <v>10</v>
      </c>
      <c r="R20" s="160" t="s">
        <v>11</v>
      </c>
      <c r="S20" s="161"/>
      <c r="T20" s="162"/>
      <c r="U20" s="24"/>
      <c r="V20" s="25"/>
    </row>
    <row r="21" spans="1:22" ht="36" customHeight="1" thickTop="1" thickBot="1" x14ac:dyDescent="0.4">
      <c r="B21" s="38" t="s">
        <v>29</v>
      </c>
      <c r="C21" s="35"/>
      <c r="D21" s="35"/>
      <c r="E21" s="35"/>
      <c r="F21" s="35"/>
      <c r="I21" s="26"/>
      <c r="L21" s="9"/>
      <c r="M21" s="9"/>
      <c r="N21" s="9"/>
      <c r="O21" s="27"/>
      <c r="P21" s="27"/>
      <c r="Q21" s="28">
        <f>SUM(P7:P18)</f>
        <v>32255</v>
      </c>
      <c r="R21" s="156">
        <f>SUM(S7:S18)</f>
        <v>0</v>
      </c>
      <c r="S21" s="157"/>
      <c r="T21" s="158"/>
    </row>
    <row r="22" spans="1:22" ht="15" thickTop="1" x14ac:dyDescent="0.35">
      <c r="B22" s="36" t="s">
        <v>30</v>
      </c>
      <c r="C22" s="36"/>
      <c r="D22" s="36"/>
      <c r="E22" s="36"/>
      <c r="F22" s="37"/>
      <c r="G22" s="134"/>
      <c r="H22" s="13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1:22" x14ac:dyDescent="0.35">
      <c r="B23" s="154" t="s">
        <v>31</v>
      </c>
      <c r="C23" s="154"/>
      <c r="D23" s="154"/>
      <c r="E23" s="154"/>
      <c r="F23" s="154"/>
      <c r="G23" s="134"/>
      <c r="H23" s="13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35">
      <c r="B24" s="154" t="s">
        <v>32</v>
      </c>
      <c r="C24" s="154"/>
      <c r="D24" s="154"/>
      <c r="E24" s="154"/>
      <c r="F24" s="154"/>
      <c r="G24" s="134"/>
      <c r="H24" s="13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35">
      <c r="B25" s="154" t="s">
        <v>33</v>
      </c>
      <c r="C25" s="154"/>
      <c r="D25" s="154"/>
      <c r="E25" s="154"/>
      <c r="F25" s="154"/>
      <c r="G25" s="134"/>
      <c r="H25" s="13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20" customHeight="1" x14ac:dyDescent="0.35">
      <c r="C26" s="21"/>
      <c r="D26" s="29"/>
      <c r="E26" s="21"/>
      <c r="F26" s="21"/>
      <c r="G26" s="134"/>
      <c r="H26" s="13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20" customHeight="1" x14ac:dyDescent="0.35">
      <c r="B27" s="155" t="s">
        <v>12</v>
      </c>
      <c r="C27" s="155"/>
      <c r="D27" s="155"/>
      <c r="E27" s="155"/>
      <c r="F27" s="155"/>
      <c r="G27" s="155"/>
      <c r="H27" s="13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20" customHeight="1" x14ac:dyDescent="0.35">
      <c r="C28" s="21"/>
      <c r="D28" s="29"/>
      <c r="E28" s="21"/>
      <c r="F28" s="21"/>
      <c r="G28" s="134"/>
      <c r="H28" s="13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20" customHeight="1" x14ac:dyDescent="0.35">
      <c r="C29" s="21"/>
      <c r="D29" s="29"/>
      <c r="E29" s="21"/>
      <c r="F29" s="21"/>
      <c r="G29" s="134"/>
      <c r="H29" s="13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20" customHeight="1" x14ac:dyDescent="0.35">
      <c r="C30" s="21"/>
      <c r="D30" s="29"/>
      <c r="E30" s="21"/>
      <c r="F30" s="21"/>
      <c r="G30" s="134"/>
      <c r="H30" s="13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20" customHeight="1" x14ac:dyDescent="0.35">
      <c r="C31" s="21"/>
      <c r="D31" s="29"/>
      <c r="E31" s="21"/>
      <c r="F31" s="21"/>
      <c r="G31" s="134"/>
      <c r="H31" s="13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20" customHeight="1" x14ac:dyDescent="0.35">
      <c r="C32" s="21"/>
      <c r="D32" s="29"/>
      <c r="E32" s="21"/>
      <c r="F32" s="21"/>
      <c r="G32" s="134"/>
      <c r="H32" s="13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1"/>
      <c r="D33" s="29"/>
      <c r="E33" s="21"/>
      <c r="F33" s="21"/>
      <c r="G33" s="134"/>
      <c r="H33" s="13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1"/>
      <c r="D34" s="29"/>
      <c r="E34" s="21"/>
      <c r="F34" s="21"/>
      <c r="G34" s="134"/>
      <c r="H34" s="13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1"/>
      <c r="D35" s="29"/>
      <c r="E35" s="21"/>
      <c r="F35" s="21"/>
      <c r="G35" s="134"/>
      <c r="H35" s="13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1"/>
      <c r="D36" s="29"/>
      <c r="E36" s="21"/>
      <c r="F36" s="21"/>
      <c r="G36" s="134"/>
      <c r="H36" s="13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1"/>
      <c r="D37" s="29"/>
      <c r="E37" s="21"/>
      <c r="F37" s="21"/>
      <c r="G37" s="134"/>
      <c r="H37" s="13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1"/>
      <c r="D38" s="29"/>
      <c r="E38" s="21"/>
      <c r="F38" s="21"/>
      <c r="G38" s="134"/>
      <c r="H38" s="13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1"/>
      <c r="D39" s="29"/>
      <c r="E39" s="21"/>
      <c r="F39" s="21"/>
      <c r="G39" s="134"/>
      <c r="H39" s="13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1"/>
      <c r="D40" s="29"/>
      <c r="E40" s="21"/>
      <c r="F40" s="21"/>
      <c r="G40" s="134"/>
      <c r="H40" s="13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1"/>
      <c r="D41" s="29"/>
      <c r="E41" s="21"/>
      <c r="F41" s="21"/>
      <c r="G41" s="134"/>
      <c r="H41" s="13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1"/>
      <c r="D42" s="29"/>
      <c r="E42" s="21"/>
      <c r="F42" s="21"/>
      <c r="G42" s="134"/>
      <c r="H42" s="13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1"/>
      <c r="D43" s="29"/>
      <c r="E43" s="21"/>
      <c r="F43" s="21"/>
      <c r="G43" s="134"/>
      <c r="H43" s="13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1"/>
      <c r="D44" s="29"/>
      <c r="E44" s="21"/>
      <c r="F44" s="21"/>
      <c r="G44" s="134"/>
      <c r="H44" s="13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1"/>
      <c r="D45" s="29"/>
      <c r="E45" s="21"/>
      <c r="F45" s="21"/>
      <c r="G45" s="134"/>
      <c r="H45" s="13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1"/>
      <c r="D46" s="29"/>
      <c r="E46" s="21"/>
      <c r="F46" s="21"/>
      <c r="G46" s="134"/>
      <c r="H46" s="13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1"/>
      <c r="D47" s="29"/>
      <c r="E47" s="21"/>
      <c r="F47" s="21"/>
      <c r="G47" s="134"/>
      <c r="H47" s="13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1"/>
      <c r="D48" s="29"/>
      <c r="E48" s="21"/>
      <c r="F48" s="21"/>
      <c r="G48" s="134"/>
      <c r="H48" s="13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1"/>
      <c r="D49" s="29"/>
      <c r="E49" s="21"/>
      <c r="F49" s="21"/>
      <c r="G49" s="134"/>
      <c r="H49" s="13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1"/>
      <c r="D50" s="29"/>
      <c r="E50" s="21"/>
      <c r="F50" s="21"/>
      <c r="G50" s="134"/>
      <c r="H50" s="13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1"/>
      <c r="D51" s="29"/>
      <c r="E51" s="21"/>
      <c r="F51" s="21"/>
      <c r="G51" s="134"/>
      <c r="H51" s="13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1"/>
      <c r="D52" s="29"/>
      <c r="E52" s="21"/>
      <c r="F52" s="21"/>
      <c r="G52" s="134"/>
      <c r="H52" s="13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1"/>
      <c r="D53" s="29"/>
      <c r="E53" s="21"/>
      <c r="F53" s="21"/>
      <c r="G53" s="134"/>
      <c r="H53" s="13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1"/>
      <c r="D54" s="29"/>
      <c r="E54" s="21"/>
      <c r="F54" s="21"/>
      <c r="G54" s="134"/>
      <c r="H54" s="13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1"/>
      <c r="D55" s="29"/>
      <c r="E55" s="21"/>
      <c r="F55" s="21"/>
      <c r="G55" s="134"/>
      <c r="H55" s="13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1"/>
      <c r="D56" s="29"/>
      <c r="E56" s="21"/>
      <c r="F56" s="21"/>
      <c r="G56" s="134"/>
      <c r="H56" s="13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1"/>
      <c r="D57" s="29"/>
      <c r="E57" s="21"/>
      <c r="F57" s="21"/>
      <c r="G57" s="134"/>
      <c r="H57" s="13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1"/>
      <c r="D58" s="29"/>
      <c r="E58" s="21"/>
      <c r="F58" s="21"/>
      <c r="G58" s="134"/>
      <c r="H58" s="13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1"/>
      <c r="D59" s="29"/>
      <c r="E59" s="21"/>
      <c r="F59" s="21"/>
      <c r="G59" s="134"/>
      <c r="H59" s="13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1"/>
      <c r="D60" s="29"/>
      <c r="E60" s="21"/>
      <c r="F60" s="21"/>
      <c r="G60" s="134"/>
      <c r="H60" s="13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1"/>
      <c r="D61" s="29"/>
      <c r="E61" s="21"/>
      <c r="F61" s="21"/>
      <c r="G61" s="134"/>
      <c r="H61" s="13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1"/>
      <c r="D62" s="29"/>
      <c r="E62" s="21"/>
      <c r="F62" s="21"/>
      <c r="G62" s="134"/>
      <c r="H62" s="13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1"/>
      <c r="D63" s="29"/>
      <c r="E63" s="21"/>
      <c r="F63" s="21"/>
      <c r="G63" s="134"/>
      <c r="H63" s="13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1"/>
      <c r="D64" s="29"/>
      <c r="E64" s="21"/>
      <c r="F64" s="21"/>
      <c r="G64" s="134"/>
      <c r="H64" s="13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1"/>
      <c r="D65" s="29"/>
      <c r="E65" s="21"/>
      <c r="F65" s="21"/>
      <c r="G65" s="134"/>
      <c r="H65" s="13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1"/>
      <c r="D66" s="29"/>
      <c r="E66" s="21"/>
      <c r="F66" s="21"/>
      <c r="G66" s="134"/>
      <c r="H66" s="13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1"/>
      <c r="D67" s="29"/>
      <c r="E67" s="21"/>
      <c r="F67" s="21"/>
      <c r="G67" s="134"/>
      <c r="H67" s="13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1"/>
      <c r="D68" s="29"/>
      <c r="E68" s="21"/>
      <c r="F68" s="21"/>
      <c r="G68" s="134"/>
      <c r="H68" s="13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1"/>
      <c r="D69" s="29"/>
      <c r="E69" s="21"/>
      <c r="F69" s="21"/>
      <c r="G69" s="134"/>
      <c r="H69" s="13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1"/>
      <c r="D70" s="29"/>
      <c r="E70" s="21"/>
      <c r="F70" s="21"/>
      <c r="G70" s="134"/>
      <c r="H70" s="13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1"/>
      <c r="D71" s="29"/>
      <c r="E71" s="21"/>
      <c r="F71" s="21"/>
      <c r="G71" s="134"/>
      <c r="H71" s="13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1"/>
      <c r="D72" s="29"/>
      <c r="E72" s="21"/>
      <c r="F72" s="21"/>
      <c r="G72" s="134"/>
      <c r="H72" s="13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1"/>
      <c r="D73" s="29"/>
      <c r="E73" s="21"/>
      <c r="F73" s="21"/>
      <c r="G73" s="134"/>
      <c r="H73" s="13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1"/>
      <c r="D74" s="29"/>
      <c r="E74" s="21"/>
      <c r="F74" s="21"/>
      <c r="G74" s="134"/>
      <c r="H74" s="13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1"/>
      <c r="D75" s="29"/>
      <c r="E75" s="21"/>
      <c r="F75" s="21"/>
      <c r="G75" s="134"/>
      <c r="H75" s="13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1"/>
      <c r="D76" s="29"/>
      <c r="E76" s="21"/>
      <c r="F76" s="21"/>
      <c r="G76" s="134"/>
      <c r="H76" s="13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1"/>
      <c r="D77" s="29"/>
      <c r="E77" s="21"/>
      <c r="F77" s="21"/>
      <c r="G77" s="134"/>
      <c r="H77" s="13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1"/>
      <c r="D78" s="29"/>
      <c r="E78" s="21"/>
      <c r="F78" s="21"/>
      <c r="G78" s="134"/>
      <c r="H78" s="13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1"/>
      <c r="D79" s="29"/>
      <c r="E79" s="21"/>
      <c r="F79" s="21"/>
      <c r="G79" s="134"/>
      <c r="H79" s="13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1"/>
      <c r="D80" s="29"/>
      <c r="E80" s="21"/>
      <c r="F80" s="21"/>
      <c r="G80" s="134"/>
      <c r="H80" s="13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1"/>
      <c r="D81" s="29"/>
      <c r="E81" s="21"/>
      <c r="F81" s="21"/>
      <c r="G81" s="134"/>
      <c r="H81" s="13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1"/>
      <c r="D82" s="29"/>
      <c r="E82" s="21"/>
      <c r="F82" s="21"/>
      <c r="G82" s="134"/>
      <c r="H82" s="13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1"/>
      <c r="D83" s="29"/>
      <c r="E83" s="21"/>
      <c r="F83" s="21"/>
      <c r="G83" s="134"/>
      <c r="H83" s="13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1"/>
      <c r="D84" s="29"/>
      <c r="E84" s="21"/>
      <c r="F84" s="21"/>
      <c r="G84" s="134"/>
      <c r="H84" s="13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1"/>
      <c r="D85" s="29"/>
      <c r="E85" s="21"/>
      <c r="F85" s="21"/>
      <c r="G85" s="134"/>
      <c r="H85" s="13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1"/>
      <c r="D86" s="29"/>
      <c r="E86" s="21"/>
      <c r="F86" s="21"/>
      <c r="G86" s="134"/>
      <c r="H86" s="13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1"/>
      <c r="D87" s="29"/>
      <c r="E87" s="21"/>
      <c r="F87" s="21"/>
      <c r="G87" s="134"/>
      <c r="H87" s="13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1"/>
      <c r="D88" s="29"/>
      <c r="E88" s="21"/>
      <c r="F88" s="21"/>
      <c r="G88" s="134"/>
      <c r="H88" s="13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1"/>
      <c r="D89" s="29"/>
      <c r="E89" s="21"/>
      <c r="F89" s="21"/>
      <c r="G89" s="134"/>
      <c r="H89" s="13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1"/>
      <c r="D90" s="29"/>
      <c r="E90" s="21"/>
      <c r="F90" s="21"/>
      <c r="G90" s="134"/>
      <c r="H90" s="13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1"/>
      <c r="D91" s="29"/>
      <c r="E91" s="21"/>
      <c r="F91" s="21"/>
      <c r="G91" s="134"/>
      <c r="H91" s="13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1"/>
      <c r="D92" s="29"/>
      <c r="E92" s="21"/>
      <c r="F92" s="21"/>
      <c r="G92" s="134"/>
      <c r="H92" s="13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1"/>
      <c r="D93" s="29"/>
      <c r="E93" s="21"/>
      <c r="F93" s="21"/>
      <c r="G93" s="134"/>
      <c r="H93" s="13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1"/>
      <c r="D94" s="29"/>
      <c r="E94" s="21"/>
      <c r="F94" s="21"/>
      <c r="G94" s="134"/>
      <c r="H94" s="13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1"/>
      <c r="D95" s="29"/>
      <c r="E95" s="21"/>
      <c r="F95" s="21"/>
      <c r="G95" s="134"/>
      <c r="H95" s="13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1"/>
      <c r="D96" s="29"/>
      <c r="E96" s="21"/>
      <c r="F96" s="21"/>
      <c r="G96" s="134"/>
      <c r="H96" s="134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20" customHeight="1" x14ac:dyDescent="0.35">
      <c r="C97" s="21"/>
      <c r="D97" s="29"/>
      <c r="E97" s="21"/>
      <c r="F97" s="21"/>
      <c r="G97" s="134"/>
      <c r="H97" s="134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20" customHeight="1" x14ac:dyDescent="0.35">
      <c r="C98" s="21"/>
      <c r="D98" s="29"/>
      <c r="E98" s="21"/>
      <c r="F98" s="21"/>
      <c r="G98" s="134"/>
      <c r="H98" s="134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20" customHeight="1" x14ac:dyDescent="0.35">
      <c r="C99" s="21"/>
      <c r="D99" s="29"/>
      <c r="E99" s="21"/>
      <c r="F99" s="21"/>
      <c r="G99" s="134"/>
      <c r="H99" s="134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20" customHeight="1" x14ac:dyDescent="0.35">
      <c r="C100" s="21"/>
      <c r="D100" s="29"/>
      <c r="E100" s="21"/>
      <c r="F100" s="21"/>
      <c r="G100" s="134"/>
      <c r="H100" s="134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20" customHeight="1" x14ac:dyDescent="0.35">
      <c r="C101" s="21"/>
      <c r="D101" s="29"/>
      <c r="E101" s="21"/>
      <c r="F101" s="21"/>
      <c r="G101" s="134"/>
      <c r="H101" s="134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20" customHeight="1" x14ac:dyDescent="0.35">
      <c r="C102" s="21"/>
      <c r="D102" s="29"/>
      <c r="E102" s="21"/>
      <c r="F102" s="21"/>
      <c r="G102" s="134"/>
      <c r="H102" s="134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20" customHeight="1" x14ac:dyDescent="0.35">
      <c r="C103" s="21"/>
      <c r="D103" s="29"/>
      <c r="E103" s="21"/>
      <c r="F103" s="21"/>
      <c r="G103" s="134"/>
      <c r="H103" s="134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20" customHeight="1" x14ac:dyDescent="0.35">
      <c r="C104" s="21"/>
      <c r="D104" s="29"/>
      <c r="E104" s="21"/>
      <c r="F104" s="21"/>
      <c r="G104" s="134"/>
      <c r="H104" s="134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20" customHeight="1" x14ac:dyDescent="0.35">
      <c r="C105" s="21"/>
      <c r="D105" s="29"/>
      <c r="E105" s="21"/>
      <c r="F105" s="21"/>
      <c r="G105" s="134"/>
      <c r="H105" s="134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20" customHeight="1" x14ac:dyDescent="0.35">
      <c r="C106" s="21"/>
      <c r="D106" s="29"/>
      <c r="E106" s="21"/>
      <c r="F106" s="21"/>
      <c r="G106" s="134"/>
      <c r="H106" s="134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20" customHeight="1" x14ac:dyDescent="0.35">
      <c r="C107" s="21"/>
      <c r="D107" s="29"/>
      <c r="E107" s="21"/>
      <c r="F107" s="21"/>
      <c r="G107" s="134"/>
      <c r="H107" s="134"/>
      <c r="I107" s="11"/>
      <c r="J107" s="11"/>
      <c r="K107" s="11"/>
      <c r="L107" s="11"/>
      <c r="M107" s="11"/>
      <c r="N107" s="6"/>
      <c r="O107" s="6"/>
      <c r="P107" s="6"/>
    </row>
    <row r="108" spans="3:19" ht="20" customHeight="1" x14ac:dyDescent="0.35">
      <c r="C108" s="5"/>
      <c r="E108" s="5"/>
      <c r="F108" s="5"/>
      <c r="J108" s="5"/>
    </row>
    <row r="109" spans="3:19" ht="20" customHeight="1" x14ac:dyDescent="0.35">
      <c r="C109" s="5"/>
      <c r="E109" s="5"/>
      <c r="F109" s="5"/>
      <c r="J109" s="5"/>
    </row>
    <row r="110" spans="3:19" ht="20" customHeight="1" x14ac:dyDescent="0.35">
      <c r="C110" s="5"/>
      <c r="E110" s="5"/>
      <c r="F110" s="5"/>
      <c r="J110" s="5"/>
    </row>
    <row r="111" spans="3:19" ht="20" customHeight="1" x14ac:dyDescent="0.35">
      <c r="C111" s="5"/>
      <c r="E111" s="5"/>
      <c r="F111" s="5"/>
      <c r="J111" s="5"/>
    </row>
    <row r="112" spans="3:19" ht="20" customHeight="1" x14ac:dyDescent="0.35">
      <c r="C112" s="5"/>
      <c r="E112" s="5"/>
      <c r="F112" s="5"/>
      <c r="J112" s="5"/>
    </row>
    <row r="113" spans="3:10" ht="20" customHeight="1" x14ac:dyDescent="0.35">
      <c r="C113" s="5"/>
      <c r="E113" s="5"/>
      <c r="F113" s="5"/>
      <c r="J113" s="5"/>
    </row>
    <row r="114" spans="3:10" ht="20" customHeight="1" x14ac:dyDescent="0.35">
      <c r="C114" s="5"/>
      <c r="E114" s="5"/>
      <c r="F114" s="5"/>
      <c r="J114" s="5"/>
    </row>
    <row r="115" spans="3:10" ht="20" customHeight="1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  <row r="229" spans="3:10" x14ac:dyDescent="0.35">
      <c r="C229" s="5"/>
      <c r="E229" s="5"/>
      <c r="F229" s="5"/>
      <c r="J229" s="5"/>
    </row>
    <row r="230" spans="3:10" x14ac:dyDescent="0.35">
      <c r="C230" s="5"/>
      <c r="E230" s="5"/>
      <c r="F230" s="5"/>
      <c r="J230" s="5"/>
    </row>
    <row r="231" spans="3:10" x14ac:dyDescent="0.35">
      <c r="C231" s="5"/>
      <c r="E231" s="5"/>
      <c r="F231" s="5"/>
      <c r="J231" s="5"/>
    </row>
    <row r="232" spans="3:10" x14ac:dyDescent="0.35">
      <c r="C232" s="5"/>
      <c r="E232" s="5"/>
      <c r="F232" s="5"/>
      <c r="J232" s="5"/>
    </row>
    <row r="233" spans="3:10" x14ac:dyDescent="0.35">
      <c r="C233" s="5"/>
      <c r="E233" s="5"/>
      <c r="F233" s="5"/>
      <c r="J233" s="5"/>
    </row>
    <row r="234" spans="3:10" x14ac:dyDescent="0.35">
      <c r="C234" s="5"/>
      <c r="E234" s="5"/>
      <c r="F234" s="5"/>
      <c r="J234" s="5"/>
    </row>
    <row r="235" spans="3:10" x14ac:dyDescent="0.35">
      <c r="C235" s="5"/>
      <c r="E235" s="5"/>
      <c r="F235" s="5"/>
      <c r="J235" s="5"/>
    </row>
    <row r="236" spans="3:10" x14ac:dyDescent="0.35">
      <c r="C236" s="5"/>
      <c r="E236" s="5"/>
      <c r="F236" s="5"/>
      <c r="J236" s="5"/>
    </row>
    <row r="237" spans="3:10" x14ac:dyDescent="0.35">
      <c r="C237" s="5"/>
      <c r="E237" s="5"/>
      <c r="F237" s="5"/>
      <c r="J237" s="5"/>
    </row>
    <row r="238" spans="3:10" x14ac:dyDescent="0.35">
      <c r="C238" s="5"/>
      <c r="E238" s="5"/>
      <c r="F238" s="5"/>
      <c r="J238" s="5"/>
    </row>
  </sheetData>
  <sheetProtection password="C143" sheet="1" objects="1" scenarios="1"/>
  <mergeCells count="25">
    <mergeCell ref="B25:F25"/>
    <mergeCell ref="V7:V11"/>
    <mergeCell ref="B27:G27"/>
    <mergeCell ref="R21:T21"/>
    <mergeCell ref="B20:I20"/>
    <mergeCell ref="R20:T20"/>
    <mergeCell ref="B23:F23"/>
    <mergeCell ref="B24:F24"/>
    <mergeCell ref="M7:M11"/>
    <mergeCell ref="N7:N11"/>
    <mergeCell ref="U7:U11"/>
    <mergeCell ref="L7:L11"/>
    <mergeCell ref="I14:I17"/>
    <mergeCell ref="G5:H5"/>
    <mergeCell ref="B1:D1"/>
    <mergeCell ref="I7:I11"/>
    <mergeCell ref="J7:J11"/>
    <mergeCell ref="K7:K11"/>
    <mergeCell ref="J14:J17"/>
    <mergeCell ref="K14:K17"/>
    <mergeCell ref="U14:U17"/>
    <mergeCell ref="V14:V17"/>
    <mergeCell ref="M14:M17"/>
    <mergeCell ref="N14:N17"/>
    <mergeCell ref="L14:L17"/>
  </mergeCells>
  <conditionalFormatting sqref="B7:B18 D7:D18">
    <cfRule type="containsBlanks" dxfId="11" priority="52">
      <formula>LEN(TRIM(B7))=0</formula>
    </cfRule>
  </conditionalFormatting>
  <conditionalFormatting sqref="B7:B18">
    <cfRule type="cellIs" dxfId="10" priority="49" operator="greaterThanOrEqual">
      <formula>1</formula>
    </cfRule>
  </conditionalFormatting>
  <conditionalFormatting sqref="T7:T18">
    <cfRule type="cellIs" dxfId="9" priority="36" operator="equal">
      <formula>"VYHOVUJE"</formula>
    </cfRule>
  </conditionalFormatting>
  <conditionalFormatting sqref="T7:T18">
    <cfRule type="cellIs" dxfId="8" priority="35" operator="equal">
      <formula>"NEVYHOVUJE"</formula>
    </cfRule>
  </conditionalFormatting>
  <conditionalFormatting sqref="G7:H18 R7:R18">
    <cfRule type="containsBlanks" dxfId="7" priority="29">
      <formula>LEN(TRIM(G7))=0</formula>
    </cfRule>
  </conditionalFormatting>
  <conditionalFormatting sqref="G7:H18 R7:R18">
    <cfRule type="notContainsBlanks" dxfId="6" priority="27">
      <formula>LEN(TRIM(G7))&gt;0</formula>
    </cfRule>
  </conditionalFormatting>
  <conditionalFormatting sqref="G7:H18 R7:R18">
    <cfRule type="notContainsBlanks" dxfId="5" priority="26">
      <formula>LEN(TRIM(G7))&gt;0</formula>
    </cfRule>
  </conditionalFormatting>
  <conditionalFormatting sqref="G7:H18">
    <cfRule type="notContainsBlanks" dxfId="4" priority="25">
      <formula>LEN(TRIM(G7))&gt;0</formula>
    </cfRule>
  </conditionalFormatting>
  <dataValidations count="3">
    <dataValidation type="list" showInputMessage="1" showErrorMessage="1" sqref="J7">
      <formula1>"ANO,NE"</formula1>
    </dataValidation>
    <dataValidation type="list" showInputMessage="1" showErrorMessage="1" sqref="E7:E18">
      <formula1>"ks,bal,sada,m,"</formula1>
    </dataValidation>
    <dataValidation type="list" allowBlank="1" showInputMessage="1" showErrorMessage="1" sqref="J12:J14 J18">
      <formula1>"ANO,NE"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 V12:V14 V18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2021-03-10T06:57:50Z</cp:lastPrinted>
  <dcterms:created xsi:type="dcterms:W3CDTF">2014-03-05T12:43:32Z</dcterms:created>
  <dcterms:modified xsi:type="dcterms:W3CDTF">2021-03-10T07:59:41Z</dcterms:modified>
</cp:coreProperties>
</file>